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80" windowHeight="8070"/>
  </bookViews>
  <sheets>
    <sheet name="Лист1" sheetId="1" r:id="rId1"/>
    <sheet name="ст.310" sheetId="2" r:id="rId2"/>
    <sheet name="ст.225" sheetId="3" r:id="rId3"/>
  </sheets>
  <calcPr calcId="145621"/>
</workbook>
</file>

<file path=xl/calcChain.xml><?xml version="1.0" encoding="utf-8"?>
<calcChain xmlns="http://schemas.openxmlformats.org/spreadsheetml/2006/main">
  <c r="G6" i="3" l="1"/>
  <c r="G9" i="3" s="1"/>
  <c r="F5" i="3"/>
  <c r="G45" i="2"/>
  <c r="G44" i="2"/>
  <c r="G39" i="2"/>
  <c r="G38" i="2"/>
  <c r="G37" i="2"/>
  <c r="G36" i="2"/>
  <c r="G35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7" i="2"/>
  <c r="G23" i="1"/>
  <c r="G22" i="1"/>
  <c r="F14" i="1"/>
  <c r="G11" i="1"/>
  <c r="G10" i="1"/>
  <c r="G13" i="1"/>
  <c r="G12" i="1"/>
  <c r="G9" i="1"/>
  <c r="G8" i="1"/>
  <c r="G6" i="1"/>
  <c r="G5" i="1"/>
  <c r="G7" i="1" l="1"/>
  <c r="G46" i="2"/>
  <c r="G40" i="2"/>
  <c r="G31" i="2"/>
  <c r="G15" i="1"/>
</calcChain>
</file>

<file path=xl/sharedStrings.xml><?xml version="1.0" encoding="utf-8"?>
<sst xmlns="http://schemas.openxmlformats.org/spreadsheetml/2006/main" count="157" uniqueCount="84">
  <si>
    <t>№ п/п</t>
  </si>
  <si>
    <t>Количество</t>
  </si>
  <si>
    <t>Стоимость за единицу</t>
  </si>
  <si>
    <t>Наименование поставщика услуги</t>
  </si>
  <si>
    <t>Наименование получаемой услуги</t>
  </si>
  <si>
    <t>Теплоснабжение</t>
  </si>
  <si>
    <t>гКал</t>
  </si>
  <si>
    <t>МУП ЖКХ "Коммунальник"</t>
  </si>
  <si>
    <t>МУП ЖКХ "Калининградтеплосеть"</t>
  </si>
  <si>
    <t>ОАО "Янтарьэнерго"</t>
  </si>
  <si>
    <t>кВат/час</t>
  </si>
  <si>
    <t>Сумма, руб.</t>
  </si>
  <si>
    <t>Электроэнергия, в т.ч.</t>
  </si>
  <si>
    <t>- городское население</t>
  </si>
  <si>
    <t>- непромашленное потребление</t>
  </si>
  <si>
    <t>МУП КХ "Гурьевский водоконал"</t>
  </si>
  <si>
    <t>МУП КХ "Водоконал" г.Калининград</t>
  </si>
  <si>
    <t>м3</t>
  </si>
  <si>
    <t>Водоснабжение</t>
  </si>
  <si>
    <t>Водоотведение</t>
  </si>
  <si>
    <t>-//-</t>
  </si>
  <si>
    <t>ПДК сточных вод</t>
  </si>
  <si>
    <t>Итого:</t>
  </si>
  <si>
    <t>Единица измерения</t>
  </si>
  <si>
    <t>Расчет</t>
  </si>
  <si>
    <t>потребности в закупках у единственного поставщика</t>
  </si>
  <si>
    <t>Таблица 1</t>
  </si>
  <si>
    <t>Ремонт жилых помещений</t>
  </si>
  <si>
    <t>Услуги организации горячего питания детей-сирот и учащихся из числа малообеспеченных</t>
  </si>
  <si>
    <t xml:space="preserve">услуг, когда смена  исполнителя не целесообразна </t>
  </si>
  <si>
    <t>(ввиду необходимости обеспечения  удовлетворения потребностей Учреждения в услугах).</t>
  </si>
  <si>
    <t>Таблица 3</t>
  </si>
  <si>
    <t>ИП Дубинина Галина Ивановна</t>
  </si>
  <si>
    <t>мес.</t>
  </si>
  <si>
    <t xml:space="preserve">жилой блок </t>
  </si>
  <si>
    <t xml:space="preserve">Ремонт электроосвещения и разеточных групп </t>
  </si>
  <si>
    <t>этаж</t>
  </si>
  <si>
    <t>Ремонт (восстановление) противопожарного водоснабжения</t>
  </si>
  <si>
    <t>стояк</t>
  </si>
  <si>
    <t>Горюче-смазочные материалы</t>
  </si>
  <si>
    <t>ООО "Калининграднефтепродукт"</t>
  </si>
  <si>
    <t>шт.</t>
  </si>
  <si>
    <t>План закупок</t>
  </si>
  <si>
    <t>Наименование товара</t>
  </si>
  <si>
    <t>Мебель:</t>
  </si>
  <si>
    <t>Тумба прикроватная</t>
  </si>
  <si>
    <t>Шкаф плотяной трехстворчатый</t>
  </si>
  <si>
    <t>Стол обеденный</t>
  </si>
  <si>
    <t>Полка для книг</t>
  </si>
  <si>
    <t>Полка для обуви</t>
  </si>
  <si>
    <t>Стол компьютерный</t>
  </si>
  <si>
    <t xml:space="preserve">Шкаф книжный </t>
  </si>
  <si>
    <t>Шкаф-купе</t>
  </si>
  <si>
    <t>Стул ученический</t>
  </si>
  <si>
    <t>Табурет</t>
  </si>
  <si>
    <t xml:space="preserve">Стул офисный </t>
  </si>
  <si>
    <t>Парта</t>
  </si>
  <si>
    <t>Доска классная</t>
  </si>
  <si>
    <t>Стол угловой</t>
  </si>
  <si>
    <t>Шкаф со стеклом</t>
  </si>
  <si>
    <t>Шкаф плотяной двухстворчатый</t>
  </si>
  <si>
    <t>Тумба под копировальный аппарат</t>
  </si>
  <si>
    <t>Кресло</t>
  </si>
  <si>
    <t>Диван угловой для комнаты отдыха учащихся</t>
  </si>
  <si>
    <t>Стелаж для библиотеки (передвижной)</t>
  </si>
  <si>
    <t>компл.</t>
  </si>
  <si>
    <t>Стол с подвесной тумбой (для преподавателя)</t>
  </si>
  <si>
    <t>Стул для атового зала 3-местный, мягкий</t>
  </si>
  <si>
    <t>Доска маркерная</t>
  </si>
  <si>
    <t>Вешалка настенная 6 мест</t>
  </si>
  <si>
    <t>Итого</t>
  </si>
  <si>
    <t>Кол-во</t>
  </si>
  <si>
    <t>Оргтехника:</t>
  </si>
  <si>
    <t>Ноутбук</t>
  </si>
  <si>
    <t>Компьютер в сборе</t>
  </si>
  <si>
    <t>Копировальный аппарат цветной</t>
  </si>
  <si>
    <t>Экран проекционный</t>
  </si>
  <si>
    <t>Машино-тракторный парк:</t>
  </si>
  <si>
    <t>Прицеп 2 ПТС-4</t>
  </si>
  <si>
    <t xml:space="preserve">Грузовой автомобиль </t>
  </si>
  <si>
    <t>закупок товаров, работ и услуг для нужд ГАОУ СПО КП на 2012 год</t>
  </si>
  <si>
    <t>Телефон-факс</t>
  </si>
  <si>
    <t>Ремонт бытовой комнаты в общежитии</t>
  </si>
  <si>
    <t>Ремонтно-строительные раоты: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</si>
</sst>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49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8" sqref="C28"/>
    </sheetView>
  </sheetViews>
  <sheetFormatPr defaultRowHeight="15" x14ac:dyDescent="0.25"/>
  <cols>
    <col min="1" max="1" width="7.42578125" customWidth="1"/>
    <col min="2" max="2" width="31.28515625" customWidth="1"/>
    <col min="3" max="3" width="33.28515625" customWidth="1"/>
    <col min="4" max="4" width="11.5703125" customWidth="1"/>
    <col min="5" max="5" width="11.42578125" customWidth="1"/>
    <col min="6" max="6" width="12.42578125" customWidth="1"/>
    <col min="7" max="7" width="12.28515625" customWidth="1"/>
  </cols>
  <sheetData>
    <row r="1" spans="1:7" x14ac:dyDescent="0.25">
      <c r="A1" s="22" t="s">
        <v>24</v>
      </c>
      <c r="B1" s="22"/>
      <c r="C1" s="22"/>
      <c r="D1" s="22"/>
      <c r="E1" s="22"/>
      <c r="F1" s="22"/>
      <c r="G1" s="22"/>
    </row>
    <row r="2" spans="1:7" x14ac:dyDescent="0.25">
      <c r="A2" s="22" t="s">
        <v>25</v>
      </c>
      <c r="B2" s="22"/>
      <c r="C2" s="22"/>
      <c r="D2" s="22"/>
      <c r="E2" s="22"/>
      <c r="F2" s="22"/>
      <c r="G2" s="22"/>
    </row>
    <row r="3" spans="1:7" x14ac:dyDescent="0.25">
      <c r="G3" t="s">
        <v>26</v>
      </c>
    </row>
    <row r="4" spans="1:7" ht="30.75" customHeight="1" x14ac:dyDescent="0.25">
      <c r="A4" s="3" t="s">
        <v>0</v>
      </c>
      <c r="B4" s="4" t="s">
        <v>4</v>
      </c>
      <c r="C4" s="4" t="s">
        <v>3</v>
      </c>
      <c r="D4" s="4" t="s">
        <v>23</v>
      </c>
      <c r="E4" s="4" t="s">
        <v>1</v>
      </c>
      <c r="F4" s="4" t="s">
        <v>2</v>
      </c>
      <c r="G4" s="4" t="s">
        <v>11</v>
      </c>
    </row>
    <row r="5" spans="1:7" x14ac:dyDescent="0.25">
      <c r="A5" s="8">
        <v>1</v>
      </c>
      <c r="B5" s="1" t="s">
        <v>5</v>
      </c>
      <c r="C5" s="1" t="s">
        <v>7</v>
      </c>
      <c r="D5" s="8" t="s">
        <v>6</v>
      </c>
      <c r="E5" s="1">
        <v>1000</v>
      </c>
      <c r="F5" s="1">
        <v>2124</v>
      </c>
      <c r="G5" s="5">
        <f>E5*F5</f>
        <v>2124000</v>
      </c>
    </row>
    <row r="6" spans="1:7" x14ac:dyDescent="0.25">
      <c r="A6" s="8">
        <v>2</v>
      </c>
      <c r="B6" s="1" t="s">
        <v>5</v>
      </c>
      <c r="C6" s="1" t="s">
        <v>8</v>
      </c>
      <c r="D6" s="8" t="s">
        <v>6</v>
      </c>
      <c r="E6" s="1">
        <v>270</v>
      </c>
      <c r="F6" s="1">
        <v>1409</v>
      </c>
      <c r="G6" s="5">
        <f>E6*F6</f>
        <v>380430</v>
      </c>
    </row>
    <row r="7" spans="1:7" x14ac:dyDescent="0.25">
      <c r="A7" s="8">
        <v>3</v>
      </c>
      <c r="B7" s="1" t="s">
        <v>12</v>
      </c>
      <c r="C7" s="1" t="s">
        <v>9</v>
      </c>
      <c r="D7" s="8" t="s">
        <v>10</v>
      </c>
      <c r="E7" s="2">
        <v>450000</v>
      </c>
      <c r="F7" s="2"/>
      <c r="G7" s="7">
        <f>G8+G9</f>
        <v>1461000</v>
      </c>
    </row>
    <row r="8" spans="1:7" x14ac:dyDescent="0.25">
      <c r="A8" s="8"/>
      <c r="B8" s="6" t="s">
        <v>13</v>
      </c>
      <c r="C8" s="1"/>
      <c r="D8" s="8"/>
      <c r="E8" s="1">
        <v>300000</v>
      </c>
      <c r="F8" s="1">
        <v>2.72</v>
      </c>
      <c r="G8" s="5">
        <f t="shared" ref="G8:G13" si="0">E8*F8</f>
        <v>816000.00000000012</v>
      </c>
    </row>
    <row r="9" spans="1:7" x14ac:dyDescent="0.25">
      <c r="A9" s="8"/>
      <c r="B9" s="6" t="s">
        <v>14</v>
      </c>
      <c r="C9" s="1"/>
      <c r="D9" s="8"/>
      <c r="E9" s="1">
        <v>150000</v>
      </c>
      <c r="F9" s="1">
        <v>4.3</v>
      </c>
      <c r="G9" s="5">
        <f t="shared" si="0"/>
        <v>645000</v>
      </c>
    </row>
    <row r="10" spans="1:7" x14ac:dyDescent="0.25">
      <c r="A10" s="8">
        <v>4</v>
      </c>
      <c r="B10" s="1" t="s">
        <v>18</v>
      </c>
      <c r="C10" s="1" t="s">
        <v>15</v>
      </c>
      <c r="D10" s="8" t="s">
        <v>17</v>
      </c>
      <c r="E10" s="1">
        <v>7000</v>
      </c>
      <c r="F10" s="1">
        <v>14.29</v>
      </c>
      <c r="G10" s="5">
        <f t="shared" si="0"/>
        <v>100030</v>
      </c>
    </row>
    <row r="11" spans="1:7" x14ac:dyDescent="0.25">
      <c r="A11" s="8"/>
      <c r="B11" s="1" t="s">
        <v>19</v>
      </c>
      <c r="C11" s="9" t="s">
        <v>20</v>
      </c>
      <c r="D11" s="8" t="s">
        <v>17</v>
      </c>
      <c r="E11" s="1">
        <v>7000</v>
      </c>
      <c r="F11" s="1">
        <v>15</v>
      </c>
      <c r="G11" s="5">
        <f t="shared" si="0"/>
        <v>105000</v>
      </c>
    </row>
    <row r="12" spans="1:7" x14ac:dyDescent="0.25">
      <c r="A12" s="8">
        <v>5</v>
      </c>
      <c r="B12" s="1" t="s">
        <v>18</v>
      </c>
      <c r="C12" s="1" t="s">
        <v>16</v>
      </c>
      <c r="D12" s="8" t="s">
        <v>17</v>
      </c>
      <c r="E12" s="1">
        <v>4500</v>
      </c>
      <c r="F12" s="1">
        <v>14.29</v>
      </c>
      <c r="G12" s="5">
        <f t="shared" si="0"/>
        <v>64304.999999999993</v>
      </c>
    </row>
    <row r="13" spans="1:7" x14ac:dyDescent="0.25">
      <c r="A13" s="1"/>
      <c r="B13" s="1" t="s">
        <v>19</v>
      </c>
      <c r="C13" s="9" t="s">
        <v>20</v>
      </c>
      <c r="D13" s="8" t="s">
        <v>17</v>
      </c>
      <c r="E13" s="1">
        <v>4500</v>
      </c>
      <c r="F13" s="1">
        <v>6.11</v>
      </c>
      <c r="G13" s="5">
        <f t="shared" si="0"/>
        <v>27495</v>
      </c>
    </row>
    <row r="14" spans="1:7" x14ac:dyDescent="0.25">
      <c r="A14" s="1"/>
      <c r="B14" s="1" t="s">
        <v>21</v>
      </c>
      <c r="C14" s="9" t="s">
        <v>20</v>
      </c>
      <c r="D14" s="8" t="s">
        <v>17</v>
      </c>
      <c r="E14" s="1">
        <v>4500</v>
      </c>
      <c r="F14" s="10">
        <f>G14/E14</f>
        <v>10.342222222222222</v>
      </c>
      <c r="G14" s="1">
        <v>46540</v>
      </c>
    </row>
    <row r="15" spans="1:7" x14ac:dyDescent="0.25">
      <c r="F15" s="2" t="s">
        <v>22</v>
      </c>
      <c r="G15" s="7">
        <f>SUM(G5:G14)-G7</f>
        <v>4308800</v>
      </c>
    </row>
    <row r="16" spans="1:7" x14ac:dyDescent="0.25">
      <c r="F16" s="20"/>
      <c r="G16" s="21"/>
    </row>
    <row r="17" spans="1:7" x14ac:dyDescent="0.25">
      <c r="A17" s="23" t="s">
        <v>24</v>
      </c>
      <c r="B17" s="23"/>
      <c r="C17" s="23"/>
      <c r="D17" s="23"/>
      <c r="E17" s="23"/>
      <c r="F17" s="23"/>
      <c r="G17" s="23"/>
    </row>
    <row r="18" spans="1:7" x14ac:dyDescent="0.25">
      <c r="A18" s="23" t="s">
        <v>29</v>
      </c>
      <c r="B18" s="23"/>
      <c r="C18" s="23"/>
      <c r="D18" s="23"/>
      <c r="E18" s="23"/>
      <c r="F18" s="23"/>
      <c r="G18" s="23"/>
    </row>
    <row r="19" spans="1:7" x14ac:dyDescent="0.25">
      <c r="A19" s="24" t="s">
        <v>30</v>
      </c>
      <c r="B19" s="24"/>
      <c r="C19" s="24"/>
      <c r="D19" s="24"/>
      <c r="E19" s="24"/>
      <c r="F19" s="24"/>
      <c r="G19" s="24"/>
    </row>
    <row r="20" spans="1:7" x14ac:dyDescent="0.25">
      <c r="A20" s="12"/>
      <c r="B20" s="12"/>
      <c r="C20" s="12"/>
      <c r="D20" s="12"/>
      <c r="E20" s="12"/>
      <c r="F20" s="12"/>
      <c r="G20" s="13" t="s">
        <v>31</v>
      </c>
    </row>
    <row r="21" spans="1:7" ht="30" x14ac:dyDescent="0.25">
      <c r="A21" s="3" t="s">
        <v>0</v>
      </c>
      <c r="B21" s="4" t="s">
        <v>4</v>
      </c>
      <c r="C21" s="4" t="s">
        <v>3</v>
      </c>
      <c r="D21" s="4" t="s">
        <v>23</v>
      </c>
      <c r="E21" s="4" t="s">
        <v>1</v>
      </c>
      <c r="F21" s="4" t="s">
        <v>2</v>
      </c>
      <c r="G21" s="4" t="s">
        <v>11</v>
      </c>
    </row>
    <row r="22" spans="1:7" ht="43.5" customHeight="1" x14ac:dyDescent="0.25">
      <c r="A22" s="14">
        <v>1</v>
      </c>
      <c r="B22" s="16" t="s">
        <v>28</v>
      </c>
      <c r="C22" s="14" t="s">
        <v>32</v>
      </c>
      <c r="D22" s="14" t="s">
        <v>33</v>
      </c>
      <c r="E22" s="14">
        <v>6</v>
      </c>
      <c r="F22" s="14">
        <v>100000</v>
      </c>
      <c r="G22" s="15">
        <f>E22*F22</f>
        <v>600000</v>
      </c>
    </row>
    <row r="23" spans="1:7" x14ac:dyDescent="0.25">
      <c r="A23" s="14">
        <v>1</v>
      </c>
      <c r="B23" s="16" t="s">
        <v>39</v>
      </c>
      <c r="C23" s="14" t="s">
        <v>40</v>
      </c>
      <c r="D23" s="14" t="s">
        <v>33</v>
      </c>
      <c r="E23" s="14">
        <v>12</v>
      </c>
      <c r="F23" s="14">
        <v>50000</v>
      </c>
      <c r="G23" s="15">
        <f>E23*F23</f>
        <v>600000</v>
      </c>
    </row>
  </sheetData>
  <mergeCells count="5">
    <mergeCell ref="A1:G1"/>
    <mergeCell ref="A2:G2"/>
    <mergeCell ref="A17:G17"/>
    <mergeCell ref="A18:G18"/>
    <mergeCell ref="A19:G19"/>
  </mergeCells>
  <pageMargins left="0.70866141732283472" right="0.70866141732283472" top="0.19685039370078741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40" workbookViewId="0">
      <selection activeCell="B40" sqref="B40"/>
    </sheetView>
  </sheetViews>
  <sheetFormatPr defaultRowHeight="15" x14ac:dyDescent="0.25"/>
  <cols>
    <col min="1" max="1" width="6.7109375" customWidth="1"/>
    <col min="3" max="3" width="35.140625" customWidth="1"/>
    <col min="4" max="4" width="11.28515625" customWidth="1"/>
    <col min="5" max="5" width="8.42578125" customWidth="1"/>
    <col min="6" max="6" width="11.85546875" customWidth="1"/>
    <col min="7" max="7" width="10.42578125" customWidth="1"/>
  </cols>
  <sheetData>
    <row r="1" spans="1:7" x14ac:dyDescent="0.25">
      <c r="A1" s="22" t="s">
        <v>42</v>
      </c>
      <c r="B1" s="22"/>
      <c r="C1" s="22"/>
      <c r="D1" s="22"/>
      <c r="E1" s="22"/>
      <c r="F1" s="22"/>
      <c r="G1" s="22"/>
    </row>
    <row r="2" spans="1:7" x14ac:dyDescent="0.25">
      <c r="A2" s="22" t="s">
        <v>80</v>
      </c>
      <c r="B2" s="22"/>
      <c r="C2" s="22"/>
      <c r="D2" s="22"/>
      <c r="E2" s="22"/>
      <c r="F2" s="22"/>
      <c r="G2" s="22"/>
    </row>
    <row r="3" spans="1:7" x14ac:dyDescent="0.25">
      <c r="A3" s="11"/>
      <c r="B3" s="11"/>
      <c r="C3" s="11"/>
      <c r="D3" s="11"/>
      <c r="E3" s="11"/>
      <c r="F3" s="11"/>
      <c r="G3" s="11"/>
    </row>
    <row r="4" spans="1:7" x14ac:dyDescent="0.25">
      <c r="A4" s="25" t="s">
        <v>44</v>
      </c>
      <c r="B4" s="25"/>
      <c r="C4" s="25"/>
      <c r="D4" s="11"/>
      <c r="E4" s="11"/>
      <c r="F4" s="11"/>
      <c r="G4" s="11"/>
    </row>
    <row r="6" spans="1:7" ht="30" x14ac:dyDescent="0.25">
      <c r="A6" s="3" t="s">
        <v>0</v>
      </c>
      <c r="B6" s="28" t="s">
        <v>43</v>
      </c>
      <c r="C6" s="29"/>
      <c r="D6" s="4" t="s">
        <v>23</v>
      </c>
      <c r="E6" s="4" t="s">
        <v>71</v>
      </c>
      <c r="F6" s="4" t="s">
        <v>2</v>
      </c>
      <c r="G6" s="4" t="s">
        <v>11</v>
      </c>
    </row>
    <row r="7" spans="1:7" x14ac:dyDescent="0.25">
      <c r="A7" s="8">
        <v>1</v>
      </c>
      <c r="B7" s="30" t="s">
        <v>45</v>
      </c>
      <c r="C7" s="31"/>
      <c r="D7" s="8" t="s">
        <v>41</v>
      </c>
      <c r="E7" s="1">
        <v>40</v>
      </c>
      <c r="F7" s="1">
        <v>1300</v>
      </c>
      <c r="G7" s="5">
        <f>E7*F7</f>
        <v>52000</v>
      </c>
    </row>
    <row r="8" spans="1:7" x14ac:dyDescent="0.25">
      <c r="A8" s="8">
        <v>2</v>
      </c>
      <c r="B8" s="30" t="s">
        <v>61</v>
      </c>
      <c r="C8" s="31"/>
      <c r="D8" s="8" t="s">
        <v>41</v>
      </c>
      <c r="E8" s="1">
        <v>1</v>
      </c>
      <c r="F8" s="1">
        <v>4500</v>
      </c>
      <c r="G8" s="5">
        <f t="shared" ref="G8:G30" si="0">E8*F8</f>
        <v>4500</v>
      </c>
    </row>
    <row r="9" spans="1:7" x14ac:dyDescent="0.25">
      <c r="A9" s="8">
        <v>3</v>
      </c>
      <c r="B9" s="26" t="s">
        <v>46</v>
      </c>
      <c r="C9" s="27"/>
      <c r="D9" s="8" t="s">
        <v>41</v>
      </c>
      <c r="E9" s="1">
        <v>10</v>
      </c>
      <c r="F9" s="1">
        <v>6000</v>
      </c>
      <c r="G9" s="5">
        <f t="shared" si="0"/>
        <v>60000</v>
      </c>
    </row>
    <row r="10" spans="1:7" x14ac:dyDescent="0.25">
      <c r="A10" s="8">
        <v>4</v>
      </c>
      <c r="B10" s="26" t="s">
        <v>60</v>
      </c>
      <c r="C10" s="27"/>
      <c r="D10" s="8" t="s">
        <v>41</v>
      </c>
      <c r="E10" s="1">
        <v>1</v>
      </c>
      <c r="F10" s="1">
        <v>7000</v>
      </c>
      <c r="G10" s="5">
        <f t="shared" si="0"/>
        <v>7000</v>
      </c>
    </row>
    <row r="11" spans="1:7" x14ac:dyDescent="0.25">
      <c r="A11" s="8">
        <v>5</v>
      </c>
      <c r="B11" s="26" t="s">
        <v>51</v>
      </c>
      <c r="C11" s="27"/>
      <c r="D11" s="8" t="s">
        <v>41</v>
      </c>
      <c r="E11" s="1">
        <v>6</v>
      </c>
      <c r="F11" s="1">
        <v>8000</v>
      </c>
      <c r="G11" s="5">
        <f t="shared" si="0"/>
        <v>48000</v>
      </c>
    </row>
    <row r="12" spans="1:7" x14ac:dyDescent="0.25">
      <c r="A12" s="8">
        <v>6</v>
      </c>
      <c r="B12" s="26" t="s">
        <v>52</v>
      </c>
      <c r="C12" s="27"/>
      <c r="D12" s="8" t="s">
        <v>41</v>
      </c>
      <c r="E12" s="1">
        <v>1</v>
      </c>
      <c r="F12" s="1">
        <v>42000</v>
      </c>
      <c r="G12" s="5">
        <f t="shared" si="0"/>
        <v>42000</v>
      </c>
    </row>
    <row r="13" spans="1:7" x14ac:dyDescent="0.25">
      <c r="A13" s="8">
        <v>7</v>
      </c>
      <c r="B13" s="26" t="s">
        <v>59</v>
      </c>
      <c r="C13" s="27"/>
      <c r="D13" s="8" t="s">
        <v>41</v>
      </c>
      <c r="E13" s="1">
        <v>2</v>
      </c>
      <c r="F13" s="1">
        <v>6300</v>
      </c>
      <c r="G13" s="5">
        <f t="shared" si="0"/>
        <v>12600</v>
      </c>
    </row>
    <row r="14" spans="1:7" x14ac:dyDescent="0.25">
      <c r="A14" s="8">
        <v>8</v>
      </c>
      <c r="B14" s="26" t="s">
        <v>47</v>
      </c>
      <c r="C14" s="27"/>
      <c r="D14" s="8" t="s">
        <v>41</v>
      </c>
      <c r="E14" s="1">
        <v>10</v>
      </c>
      <c r="F14" s="1">
        <v>1600</v>
      </c>
      <c r="G14" s="5">
        <f t="shared" si="0"/>
        <v>16000</v>
      </c>
    </row>
    <row r="15" spans="1:7" x14ac:dyDescent="0.25">
      <c r="A15" s="8">
        <v>9</v>
      </c>
      <c r="B15" s="26" t="s">
        <v>66</v>
      </c>
      <c r="C15" s="27"/>
      <c r="D15" s="8" t="s">
        <v>41</v>
      </c>
      <c r="E15" s="1">
        <v>5</v>
      </c>
      <c r="F15" s="1">
        <v>2400</v>
      </c>
      <c r="G15" s="5">
        <f t="shared" si="0"/>
        <v>12000</v>
      </c>
    </row>
    <row r="16" spans="1:7" x14ac:dyDescent="0.25">
      <c r="A16" s="8">
        <v>10</v>
      </c>
      <c r="B16" s="26" t="s">
        <v>50</v>
      </c>
      <c r="C16" s="27"/>
      <c r="D16" s="8" t="s">
        <v>41</v>
      </c>
      <c r="E16" s="1">
        <v>2</v>
      </c>
      <c r="F16" s="1">
        <v>2500</v>
      </c>
      <c r="G16" s="5">
        <f t="shared" si="0"/>
        <v>5000</v>
      </c>
    </row>
    <row r="17" spans="1:7" x14ac:dyDescent="0.25">
      <c r="A17" s="8">
        <v>11</v>
      </c>
      <c r="B17" s="26" t="s">
        <v>58</v>
      </c>
      <c r="C17" s="27"/>
      <c r="D17" s="8" t="s">
        <v>41</v>
      </c>
      <c r="E17" s="1">
        <v>1</v>
      </c>
      <c r="F17" s="1">
        <v>8000</v>
      </c>
      <c r="G17" s="5">
        <f t="shared" si="0"/>
        <v>8000</v>
      </c>
    </row>
    <row r="18" spans="1:7" x14ac:dyDescent="0.25">
      <c r="A18" s="8">
        <v>12</v>
      </c>
      <c r="B18" s="26" t="s">
        <v>48</v>
      </c>
      <c r="C18" s="27"/>
      <c r="D18" s="8" t="s">
        <v>41</v>
      </c>
      <c r="E18" s="1">
        <v>20</v>
      </c>
      <c r="F18" s="1">
        <v>1000</v>
      </c>
      <c r="G18" s="5">
        <f t="shared" si="0"/>
        <v>20000</v>
      </c>
    </row>
    <row r="19" spans="1:7" x14ac:dyDescent="0.25">
      <c r="A19" s="8">
        <v>13</v>
      </c>
      <c r="B19" s="30" t="s">
        <v>49</v>
      </c>
      <c r="C19" s="31"/>
      <c r="D19" s="8" t="s">
        <v>41</v>
      </c>
      <c r="E19" s="1">
        <v>20</v>
      </c>
      <c r="F19" s="1">
        <v>1000</v>
      </c>
      <c r="G19" s="5">
        <f t="shared" si="0"/>
        <v>20000</v>
      </c>
    </row>
    <row r="20" spans="1:7" x14ac:dyDescent="0.25">
      <c r="A20" s="8">
        <v>14</v>
      </c>
      <c r="B20" s="26" t="s">
        <v>53</v>
      </c>
      <c r="C20" s="27"/>
      <c r="D20" s="8" t="s">
        <v>41</v>
      </c>
      <c r="E20" s="1">
        <v>90</v>
      </c>
      <c r="F20" s="1">
        <v>610</v>
      </c>
      <c r="G20" s="5">
        <f t="shared" si="0"/>
        <v>54900</v>
      </c>
    </row>
    <row r="21" spans="1:7" x14ac:dyDescent="0.25">
      <c r="A21" s="8">
        <v>15</v>
      </c>
      <c r="B21" s="26" t="s">
        <v>67</v>
      </c>
      <c r="C21" s="27"/>
      <c r="D21" s="8" t="s">
        <v>41</v>
      </c>
      <c r="E21" s="1">
        <v>100</v>
      </c>
      <c r="F21" s="1">
        <v>2100</v>
      </c>
      <c r="G21" s="5">
        <f t="shared" si="0"/>
        <v>210000</v>
      </c>
    </row>
    <row r="22" spans="1:7" x14ac:dyDescent="0.25">
      <c r="A22" s="8">
        <v>16</v>
      </c>
      <c r="B22" s="30" t="s">
        <v>55</v>
      </c>
      <c r="C22" s="31"/>
      <c r="D22" s="8" t="s">
        <v>41</v>
      </c>
      <c r="E22" s="1">
        <v>30</v>
      </c>
      <c r="F22" s="1">
        <v>450</v>
      </c>
      <c r="G22" s="5">
        <f t="shared" si="0"/>
        <v>13500</v>
      </c>
    </row>
    <row r="23" spans="1:7" x14ac:dyDescent="0.25">
      <c r="A23" s="8">
        <v>17</v>
      </c>
      <c r="B23" s="30" t="s">
        <v>54</v>
      </c>
      <c r="C23" s="31"/>
      <c r="D23" s="8" t="s">
        <v>41</v>
      </c>
      <c r="E23" s="1">
        <v>40</v>
      </c>
      <c r="F23" s="1">
        <v>325</v>
      </c>
      <c r="G23" s="5">
        <f t="shared" si="0"/>
        <v>13000</v>
      </c>
    </row>
    <row r="24" spans="1:7" x14ac:dyDescent="0.25">
      <c r="A24" s="8">
        <v>18</v>
      </c>
      <c r="B24" s="30" t="s">
        <v>62</v>
      </c>
      <c r="C24" s="31"/>
      <c r="D24" s="8" t="s">
        <v>41</v>
      </c>
      <c r="E24" s="1">
        <v>1</v>
      </c>
      <c r="F24" s="1">
        <v>5000</v>
      </c>
      <c r="G24" s="5">
        <f t="shared" si="0"/>
        <v>5000</v>
      </c>
    </row>
    <row r="25" spans="1:7" x14ac:dyDescent="0.25">
      <c r="A25" s="8">
        <v>19</v>
      </c>
      <c r="B25" s="26" t="s">
        <v>56</v>
      </c>
      <c r="C25" s="27"/>
      <c r="D25" s="8" t="s">
        <v>41</v>
      </c>
      <c r="E25" s="1">
        <v>45</v>
      </c>
      <c r="F25" s="1">
        <v>2100</v>
      </c>
      <c r="G25" s="5">
        <f t="shared" si="0"/>
        <v>94500</v>
      </c>
    </row>
    <row r="26" spans="1:7" x14ac:dyDescent="0.25">
      <c r="A26" s="8">
        <v>20</v>
      </c>
      <c r="B26" s="26" t="s">
        <v>57</v>
      </c>
      <c r="C26" s="27"/>
      <c r="D26" s="8" t="s">
        <v>41</v>
      </c>
      <c r="E26" s="1">
        <v>3</v>
      </c>
      <c r="F26" s="1">
        <v>5000</v>
      </c>
      <c r="G26" s="5">
        <f t="shared" si="0"/>
        <v>15000</v>
      </c>
    </row>
    <row r="27" spans="1:7" x14ac:dyDescent="0.25">
      <c r="A27" s="8">
        <v>21</v>
      </c>
      <c r="B27" s="26" t="s">
        <v>68</v>
      </c>
      <c r="C27" s="27"/>
      <c r="D27" s="8"/>
      <c r="E27" s="1">
        <v>2</v>
      </c>
      <c r="F27" s="1">
        <v>3000</v>
      </c>
      <c r="G27" s="5">
        <f t="shared" si="0"/>
        <v>6000</v>
      </c>
    </row>
    <row r="28" spans="1:7" x14ac:dyDescent="0.25">
      <c r="A28" s="8">
        <v>22</v>
      </c>
      <c r="B28" s="26" t="s">
        <v>63</v>
      </c>
      <c r="C28" s="27"/>
      <c r="D28" s="8" t="s">
        <v>41</v>
      </c>
      <c r="E28" s="1">
        <v>1</v>
      </c>
      <c r="F28" s="1">
        <v>70000</v>
      </c>
      <c r="G28" s="5">
        <f t="shared" si="0"/>
        <v>70000</v>
      </c>
    </row>
    <row r="29" spans="1:7" x14ac:dyDescent="0.25">
      <c r="A29" s="8">
        <v>23</v>
      </c>
      <c r="B29" s="30" t="s">
        <v>64</v>
      </c>
      <c r="C29" s="31"/>
      <c r="D29" s="8" t="s">
        <v>65</v>
      </c>
      <c r="E29" s="1">
        <v>2</v>
      </c>
      <c r="F29" s="1">
        <v>220000</v>
      </c>
      <c r="G29" s="5">
        <f t="shared" si="0"/>
        <v>440000</v>
      </c>
    </row>
    <row r="30" spans="1:7" x14ac:dyDescent="0.25">
      <c r="A30" s="8">
        <v>24</v>
      </c>
      <c r="B30" s="32" t="s">
        <v>69</v>
      </c>
      <c r="C30" s="33"/>
      <c r="D30" s="8" t="s">
        <v>41</v>
      </c>
      <c r="E30" s="1">
        <v>20</v>
      </c>
      <c r="F30" s="1">
        <v>600</v>
      </c>
      <c r="G30" s="5">
        <f t="shared" si="0"/>
        <v>12000</v>
      </c>
    </row>
    <row r="31" spans="1:7" x14ac:dyDescent="0.25">
      <c r="F31" s="2" t="s">
        <v>70</v>
      </c>
      <c r="G31" s="7">
        <f>SUM(G7:G30)</f>
        <v>1241000</v>
      </c>
    </row>
    <row r="32" spans="1:7" x14ac:dyDescent="0.25">
      <c r="A32" s="25" t="s">
        <v>72</v>
      </c>
      <c r="B32" s="25"/>
    </row>
    <row r="34" spans="1:7" ht="30" x14ac:dyDescent="0.25">
      <c r="A34" s="3" t="s">
        <v>0</v>
      </c>
      <c r="B34" s="28" t="s">
        <v>43</v>
      </c>
      <c r="C34" s="29"/>
      <c r="D34" s="4" t="s">
        <v>23</v>
      </c>
      <c r="E34" s="4" t="s">
        <v>71</v>
      </c>
      <c r="F34" s="4" t="s">
        <v>2</v>
      </c>
      <c r="G34" s="4" t="s">
        <v>11</v>
      </c>
    </row>
    <row r="35" spans="1:7" x14ac:dyDescent="0.25">
      <c r="A35" s="8">
        <v>1</v>
      </c>
      <c r="B35" s="30" t="s">
        <v>73</v>
      </c>
      <c r="C35" s="31"/>
      <c r="D35" s="8" t="s">
        <v>41</v>
      </c>
      <c r="E35" s="1">
        <v>15</v>
      </c>
      <c r="F35" s="1">
        <v>18000</v>
      </c>
      <c r="G35" s="5">
        <f>E35*F35</f>
        <v>270000</v>
      </c>
    </row>
    <row r="36" spans="1:7" x14ac:dyDescent="0.25">
      <c r="A36" s="8">
        <v>2</v>
      </c>
      <c r="B36" s="30" t="s">
        <v>74</v>
      </c>
      <c r="C36" s="31"/>
      <c r="D36" s="8" t="s">
        <v>41</v>
      </c>
      <c r="E36" s="1">
        <v>1</v>
      </c>
      <c r="F36" s="1">
        <v>16000</v>
      </c>
      <c r="G36" s="5">
        <f t="shared" ref="G36:G39" si="1">E36*F36</f>
        <v>16000</v>
      </c>
    </row>
    <row r="37" spans="1:7" x14ac:dyDescent="0.25">
      <c r="A37" s="8">
        <v>3</v>
      </c>
      <c r="B37" s="26" t="s">
        <v>75</v>
      </c>
      <c r="C37" s="27"/>
      <c r="D37" s="8" t="s">
        <v>41</v>
      </c>
      <c r="E37" s="1">
        <v>1</v>
      </c>
      <c r="F37" s="1">
        <v>56000</v>
      </c>
      <c r="G37" s="5">
        <f t="shared" si="1"/>
        <v>56000</v>
      </c>
    </row>
    <row r="38" spans="1:7" x14ac:dyDescent="0.25">
      <c r="A38" s="8">
        <v>4</v>
      </c>
      <c r="B38" s="26" t="s">
        <v>76</v>
      </c>
      <c r="C38" s="27"/>
      <c r="D38" s="8" t="s">
        <v>41</v>
      </c>
      <c r="E38" s="1">
        <v>6</v>
      </c>
      <c r="F38" s="1">
        <v>15000</v>
      </c>
      <c r="G38" s="5">
        <f t="shared" si="1"/>
        <v>90000</v>
      </c>
    </row>
    <row r="39" spans="1:7" x14ac:dyDescent="0.25">
      <c r="A39" s="8">
        <v>5</v>
      </c>
      <c r="B39" s="26" t="s">
        <v>81</v>
      </c>
      <c r="C39" s="27"/>
      <c r="D39" s="8" t="s">
        <v>41</v>
      </c>
      <c r="E39" s="1">
        <v>1</v>
      </c>
      <c r="F39" s="1">
        <v>10000</v>
      </c>
      <c r="G39" s="5">
        <f t="shared" si="1"/>
        <v>10000</v>
      </c>
    </row>
    <row r="40" spans="1:7" x14ac:dyDescent="0.25">
      <c r="F40" s="2" t="s">
        <v>70</v>
      </c>
      <c r="G40" s="7">
        <f>SUM(G35:G39)</f>
        <v>442000</v>
      </c>
    </row>
    <row r="41" spans="1:7" x14ac:dyDescent="0.25">
      <c r="A41" s="25" t="s">
        <v>77</v>
      </c>
      <c r="B41" s="25"/>
      <c r="C41" s="25"/>
    </row>
    <row r="43" spans="1:7" ht="30" x14ac:dyDescent="0.25">
      <c r="A43" s="3" t="s">
        <v>0</v>
      </c>
      <c r="B43" s="28" t="s">
        <v>43</v>
      </c>
      <c r="C43" s="29"/>
      <c r="D43" s="4" t="s">
        <v>23</v>
      </c>
      <c r="E43" s="4" t="s">
        <v>71</v>
      </c>
      <c r="F43" s="4" t="s">
        <v>2</v>
      </c>
      <c r="G43" s="4" t="s">
        <v>11</v>
      </c>
    </row>
    <row r="44" spans="1:7" x14ac:dyDescent="0.25">
      <c r="A44" s="8">
        <v>1</v>
      </c>
      <c r="B44" s="30" t="s">
        <v>78</v>
      </c>
      <c r="C44" s="31"/>
      <c r="D44" s="8" t="s">
        <v>41</v>
      </c>
      <c r="E44" s="1">
        <v>1</v>
      </c>
      <c r="F44" s="1">
        <v>450000</v>
      </c>
      <c r="G44" s="5">
        <f>E44*F44</f>
        <v>450000</v>
      </c>
    </row>
    <row r="45" spans="1:7" x14ac:dyDescent="0.25">
      <c r="A45" s="8">
        <v>2</v>
      </c>
      <c r="B45" s="30" t="s">
        <v>79</v>
      </c>
      <c r="C45" s="31"/>
      <c r="D45" s="8" t="s">
        <v>41</v>
      </c>
      <c r="E45" s="1">
        <v>1</v>
      </c>
      <c r="F45" s="1">
        <v>867000</v>
      </c>
      <c r="G45" s="5">
        <f t="shared" ref="G45" si="2">E45*F45</f>
        <v>867000</v>
      </c>
    </row>
    <row r="46" spans="1:7" x14ac:dyDescent="0.25">
      <c r="F46" s="2" t="s">
        <v>70</v>
      </c>
      <c r="G46" s="7">
        <f>SUM(G44:G45)</f>
        <v>1317000</v>
      </c>
    </row>
  </sheetData>
  <mergeCells count="39">
    <mergeCell ref="A41:C41"/>
    <mergeCell ref="A2:G2"/>
    <mergeCell ref="B43:C43"/>
    <mergeCell ref="B44:C44"/>
    <mergeCell ref="B45:C45"/>
    <mergeCell ref="B37:C37"/>
    <mergeCell ref="B38:C38"/>
    <mergeCell ref="B39:C39"/>
    <mergeCell ref="B13:C13"/>
    <mergeCell ref="B10:C10"/>
    <mergeCell ref="B8:C8"/>
    <mergeCell ref="B24:C24"/>
    <mergeCell ref="B27:C27"/>
    <mergeCell ref="B36:C36"/>
    <mergeCell ref="A32:B32"/>
    <mergeCell ref="B34:C34"/>
    <mergeCell ref="B14:C14"/>
    <mergeCell ref="B18:C18"/>
    <mergeCell ref="B35:C35"/>
    <mergeCell ref="B15:C15"/>
    <mergeCell ref="B16:C16"/>
    <mergeCell ref="B17:C17"/>
    <mergeCell ref="B26:C26"/>
    <mergeCell ref="B28:C28"/>
    <mergeCell ref="B29:C29"/>
    <mergeCell ref="B30:C30"/>
    <mergeCell ref="B19:C19"/>
    <mergeCell ref="B20:C20"/>
    <mergeCell ref="B21:C21"/>
    <mergeCell ref="B22:C22"/>
    <mergeCell ref="B23:C23"/>
    <mergeCell ref="B25:C25"/>
    <mergeCell ref="A1:G1"/>
    <mergeCell ref="A4:C4"/>
    <mergeCell ref="B11:C11"/>
    <mergeCell ref="B12:C12"/>
    <mergeCell ref="B6:C6"/>
    <mergeCell ref="B7:C7"/>
    <mergeCell ref="B9:C9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G2"/>
    </sheetView>
  </sheetViews>
  <sheetFormatPr defaultRowHeight="15" x14ac:dyDescent="0.25"/>
  <cols>
    <col min="3" max="3" width="49.85546875" customWidth="1"/>
    <col min="4" max="4" width="15.85546875" customWidth="1"/>
    <col min="5" max="5" width="11.5703125" customWidth="1"/>
    <col min="6" max="6" width="17" customWidth="1"/>
    <col min="7" max="7" width="17.28515625" customWidth="1"/>
  </cols>
  <sheetData>
    <row r="1" spans="1:7" x14ac:dyDescent="0.25">
      <c r="A1" s="22"/>
      <c r="B1" s="22"/>
      <c r="C1" s="22"/>
      <c r="D1" s="22"/>
      <c r="E1" s="22"/>
      <c r="F1" s="22"/>
      <c r="G1" s="22"/>
    </row>
    <row r="2" spans="1:7" x14ac:dyDescent="0.25">
      <c r="A2" s="25" t="s">
        <v>83</v>
      </c>
      <c r="B2" s="25"/>
      <c r="C2" s="25"/>
      <c r="D2" s="25"/>
      <c r="E2" s="25"/>
      <c r="F2" s="25"/>
      <c r="G2" s="25"/>
    </row>
    <row r="4" spans="1:7" ht="30" x14ac:dyDescent="0.25">
      <c r="A4" s="3" t="s">
        <v>0</v>
      </c>
      <c r="B4" s="28" t="s">
        <v>4</v>
      </c>
      <c r="C4" s="29"/>
      <c r="D4" s="4" t="s">
        <v>23</v>
      </c>
      <c r="E4" s="4" t="s">
        <v>1</v>
      </c>
      <c r="F4" s="4" t="s">
        <v>2</v>
      </c>
      <c r="G4" s="4" t="s">
        <v>11</v>
      </c>
    </row>
    <row r="5" spans="1:7" x14ac:dyDescent="0.25">
      <c r="A5" s="8">
        <v>1</v>
      </c>
      <c r="B5" s="34" t="s">
        <v>27</v>
      </c>
      <c r="C5" s="35"/>
      <c r="D5" s="8" t="s">
        <v>34</v>
      </c>
      <c r="E5" s="1">
        <v>2</v>
      </c>
      <c r="F5" s="1">
        <f>G5/E5</f>
        <v>185868</v>
      </c>
      <c r="G5" s="5">
        <v>371736</v>
      </c>
    </row>
    <row r="6" spans="1:7" x14ac:dyDescent="0.25">
      <c r="A6" s="8">
        <v>2</v>
      </c>
      <c r="B6" s="32" t="s">
        <v>35</v>
      </c>
      <c r="C6" s="33"/>
      <c r="D6" s="8" t="s">
        <v>36</v>
      </c>
      <c r="E6" s="1">
        <v>1</v>
      </c>
      <c r="F6" s="1">
        <v>454548</v>
      </c>
      <c r="G6" s="5">
        <f>F6</f>
        <v>454548</v>
      </c>
    </row>
    <row r="7" spans="1:7" x14ac:dyDescent="0.25">
      <c r="A7" s="8">
        <v>3</v>
      </c>
      <c r="B7" s="32" t="s">
        <v>37</v>
      </c>
      <c r="C7" s="33"/>
      <c r="D7" s="8" t="s">
        <v>38</v>
      </c>
      <c r="E7" s="1">
        <v>1</v>
      </c>
      <c r="F7" s="1">
        <v>300000</v>
      </c>
      <c r="G7" s="5">
        <v>300000</v>
      </c>
    </row>
    <row r="8" spans="1:7" x14ac:dyDescent="0.25">
      <c r="A8" s="8">
        <v>4</v>
      </c>
      <c r="B8" s="32" t="s">
        <v>82</v>
      </c>
      <c r="C8" s="33"/>
      <c r="D8" s="8" t="s">
        <v>41</v>
      </c>
      <c r="E8" s="1">
        <v>1</v>
      </c>
      <c r="F8" s="1">
        <v>185983</v>
      </c>
      <c r="G8" s="5">
        <v>185986</v>
      </c>
    </row>
    <row r="9" spans="1:7" x14ac:dyDescent="0.25">
      <c r="A9" s="17"/>
      <c r="B9" s="18"/>
      <c r="C9" s="18"/>
      <c r="D9" s="17"/>
      <c r="E9" s="19"/>
      <c r="F9" s="1" t="s">
        <v>22</v>
      </c>
      <c r="G9" s="7">
        <f>SUM(G5:G8)</f>
        <v>1312270</v>
      </c>
    </row>
  </sheetData>
  <mergeCells count="7">
    <mergeCell ref="B8:C8"/>
    <mergeCell ref="A1:G1"/>
    <mergeCell ref="A2:G2"/>
    <mergeCell ref="B4:C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ст.310</vt:lpstr>
      <vt:lpstr>ст.225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2012-02-18T11:28:36Z</cp:lastPrinted>
  <dcterms:created xsi:type="dcterms:W3CDTF">2012-02-18T07:57:34Z</dcterms:created>
  <dcterms:modified xsi:type="dcterms:W3CDTF">2012-02-20T16:21:22Z</dcterms:modified>
</cp:coreProperties>
</file>